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ppali" sheetId="1" r:id="rId1"/>
  </sheets>
  <definedNames>
    <definedName name="_xlnm.Print_Titles" localSheetId="0">'Nappali'!$1:$6</definedName>
    <definedName name="_xlnm.Print_Area" localSheetId="0">'Nappali'!$A$1:$W$45</definedName>
  </definedNames>
  <calcPr fullCalcOnLoad="1"/>
</workbook>
</file>

<file path=xl/sharedStrings.xml><?xml version="1.0" encoding="utf-8"?>
<sst xmlns="http://schemas.openxmlformats.org/spreadsheetml/2006/main" count="116" uniqueCount="74">
  <si>
    <t>TANTÁRGY</t>
  </si>
  <si>
    <t>TANTÁRGYAK ÓRASZÁMA</t>
  </si>
  <si>
    <t>ÉVEK, FÉLÉVEK, TANÍTÁSI HETEK SZÁMA HETI ÓRASZÁM</t>
  </si>
  <si>
    <t>I.</t>
  </si>
  <si>
    <t>II.</t>
  </si>
  <si>
    <t>E</t>
  </si>
  <si>
    <t>GY</t>
  </si>
  <si>
    <t>V</t>
  </si>
  <si>
    <t>Összesen</t>
  </si>
  <si>
    <t>ELMÉLET</t>
  </si>
  <si>
    <t>GYAKORLAT</t>
  </si>
  <si>
    <t>KREDIT = (a+b)/30</t>
  </si>
  <si>
    <t>magyarázat</t>
  </si>
  <si>
    <t>E = elméleti óra</t>
  </si>
  <si>
    <t>GY = gyakorlati óra</t>
  </si>
  <si>
    <t>Egymásra-épülés</t>
  </si>
  <si>
    <t>ÖSSZES</t>
  </si>
  <si>
    <t>Kredit</t>
  </si>
  <si>
    <t>V =Vizsga típusa</t>
  </si>
  <si>
    <t>G</t>
  </si>
  <si>
    <t>K</t>
  </si>
  <si>
    <t>Kulcskompetencia modul</t>
  </si>
  <si>
    <t>Kommunikáció alapjai</t>
  </si>
  <si>
    <t>Szakmai és pénzügyi információ feldolgozási alapismeretek</t>
  </si>
  <si>
    <t>Munkaerőpiaci ismeretek</t>
  </si>
  <si>
    <t>Szakmai idegennyelvi alapok I.</t>
  </si>
  <si>
    <t>Szakmai idegennyelvi alapok II.</t>
  </si>
  <si>
    <t>Képzési terület szerinti közös modul</t>
  </si>
  <si>
    <t>Közgazdaságtan alapjai</t>
  </si>
  <si>
    <t>Pénzügyek alapjai</t>
  </si>
  <si>
    <t>Statisztika</t>
  </si>
  <si>
    <t>Számvitel I. (A számvitel alapjai)</t>
  </si>
  <si>
    <t>Marketing alapjai</t>
  </si>
  <si>
    <t>Gazdasági jog alapjai</t>
  </si>
  <si>
    <t>Menedzsment alapjai</t>
  </si>
  <si>
    <t>Vállalati pénzügyek I.</t>
  </si>
  <si>
    <t>Adózási ismeretek</t>
  </si>
  <si>
    <t>Számvitel II. (Pénzügyi számvitel)</t>
  </si>
  <si>
    <t>Értékteremtő folyamatok menedzsmentje</t>
  </si>
  <si>
    <t>Pénzügyi és számviteli informatika</t>
  </si>
  <si>
    <t>Gazdasági elemzés</t>
  </si>
  <si>
    <t>Szervezeti magatartás</t>
  </si>
  <si>
    <t>Gyakornoki program</t>
  </si>
  <si>
    <t>Vállalkozási szakirány</t>
  </si>
  <si>
    <t>Az Excel gazdasági alkalmazása</t>
  </si>
  <si>
    <t>Számítógépes könyvelés</t>
  </si>
  <si>
    <t>Üzleti tervezés</t>
  </si>
  <si>
    <t>Vállalkozásfinanszírozás</t>
  </si>
  <si>
    <t>Szakképzési modul</t>
  </si>
  <si>
    <t>tárgyfelelős</t>
  </si>
  <si>
    <t>Dr. Csipkés Margit</t>
  </si>
  <si>
    <t>Dr. Bakó Mária</t>
  </si>
  <si>
    <t>Dr. Pakurár Miklós</t>
  </si>
  <si>
    <t>Dr. Nábrádi András</t>
  </si>
  <si>
    <t>Dr. Szőllősi László</t>
  </si>
  <si>
    <t>Dr. Czellér Mária</t>
  </si>
  <si>
    <t>Dr. Kapás Judit</t>
  </si>
  <si>
    <t>Dr. Soós Mihály</t>
  </si>
  <si>
    <t>Dr. Helmeczi András</t>
  </si>
  <si>
    <t>Dr. Tőkés Tibor</t>
  </si>
  <si>
    <t>Dr. Juhász Csilla</t>
  </si>
  <si>
    <t>Dr. Kiss Zsuzsanna</t>
  </si>
  <si>
    <t>Dr. Pierog Anita</t>
  </si>
  <si>
    <t>Dr. Ujhelyi Mária</t>
  </si>
  <si>
    <t>Dr. Darabos Éva</t>
  </si>
  <si>
    <t>Dr. Bács Zoltán</t>
  </si>
  <si>
    <t>Dr. Rózsa Andrea</t>
  </si>
  <si>
    <t>Dr. Herczeg Adrienn</t>
  </si>
  <si>
    <t>Dr. Tóth Kornél</t>
  </si>
  <si>
    <t>Dr. Fenyves Veronika</t>
  </si>
  <si>
    <t>Dr. Tarnóczi Tibor</t>
  </si>
  <si>
    <t>Dr. Szabó Andrea</t>
  </si>
  <si>
    <t>EU ismeretek</t>
  </si>
  <si>
    <t>Bevezetés a vállalatgazdaságtanba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</si>
</sst>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  <numFmt numFmtId="168" formatCode="0.000%"/>
  </numFmts>
  <fonts count="4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13" xfId="54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9" fontId="0" fillId="0" borderId="0" xfId="0" applyNumberFormat="1" applyFont="1" applyFill="1" applyAlignment="1">
      <alignment/>
    </xf>
    <xf numFmtId="0" fontId="2" fillId="0" borderId="15" xfId="0" applyFont="1" applyFill="1" applyBorder="1" applyAlignment="1">
      <alignment horizontal="center" wrapText="1"/>
    </xf>
    <xf numFmtId="0" fontId="6" fillId="0" borderId="13" xfId="54" applyFont="1" applyFill="1" applyBorder="1" applyAlignment="1">
      <alignment horizontal="left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25" xfId="0" applyFont="1" applyFill="1" applyBorder="1" applyAlignment="1">
      <alignment horizontal="left" wrapText="1"/>
    </xf>
    <xf numFmtId="0" fontId="6" fillId="0" borderId="26" xfId="0" applyFont="1" applyFill="1" applyBorder="1" applyAlignment="1">
      <alignment horizontal="left" wrapText="1"/>
    </xf>
    <xf numFmtId="0" fontId="6" fillId="0" borderId="16" xfId="54" applyFont="1" applyFill="1" applyBorder="1" applyAlignment="1">
      <alignment horizontal="left" vertical="center" wrapText="1"/>
      <protection/>
    </xf>
    <xf numFmtId="0" fontId="6" fillId="0" borderId="25" xfId="54" applyFont="1" applyFill="1" applyBorder="1" applyAlignment="1">
      <alignment horizontal="left" vertical="center" wrapText="1"/>
      <protection/>
    </xf>
    <xf numFmtId="0" fontId="6" fillId="0" borderId="26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BreakPreview" zoomScale="130" zoomScaleNormal="130" zoomScaleSheetLayoutView="130" zoomScalePageLayoutView="0" workbookViewId="0" topLeftCell="A1">
      <pane ySplit="6" topLeftCell="A17" activePane="bottomLeft" state="frozen"/>
      <selection pane="topLeft" activeCell="D97" sqref="D97"/>
      <selection pane="bottomLeft" activeCell="A1" sqref="A1:V37"/>
    </sheetView>
  </sheetViews>
  <sheetFormatPr defaultColWidth="8.8515625" defaultRowHeight="12.75"/>
  <cols>
    <col min="1" max="1" width="39.00390625" style="18" customWidth="1"/>
    <col min="2" max="2" width="6.57421875" style="18" customWidth="1"/>
    <col min="3" max="3" width="6.28125" style="18" customWidth="1"/>
    <col min="4" max="4" width="6.57421875" style="18" customWidth="1"/>
    <col min="5" max="5" width="6.421875" style="18" customWidth="1"/>
    <col min="6" max="6" width="13.140625" style="18" customWidth="1"/>
    <col min="7" max="7" width="3.57421875" style="18" customWidth="1"/>
    <col min="8" max="8" width="3.8515625" style="18" customWidth="1"/>
    <col min="9" max="9" width="3.421875" style="18" customWidth="1"/>
    <col min="10" max="10" width="5.140625" style="18" customWidth="1"/>
    <col min="11" max="12" width="3.8515625" style="18" customWidth="1"/>
    <col min="13" max="13" width="4.140625" style="18" customWidth="1"/>
    <col min="14" max="14" width="4.57421875" style="18" customWidth="1"/>
    <col min="15" max="16" width="3.8515625" style="18" customWidth="1"/>
    <col min="17" max="17" width="4.00390625" style="18" customWidth="1"/>
    <col min="18" max="18" width="5.140625" style="18" customWidth="1"/>
    <col min="19" max="20" width="3.8515625" style="18" customWidth="1"/>
    <col min="21" max="21" width="4.140625" style="18" customWidth="1"/>
    <col min="22" max="22" width="5.140625" style="18" customWidth="1"/>
    <col min="23" max="23" width="19.28125" style="18" customWidth="1"/>
    <col min="24" max="16384" width="8.8515625" style="18" customWidth="1"/>
  </cols>
  <sheetData>
    <row r="1" spans="1:23" ht="12.75" customHeight="1">
      <c r="A1" s="38" t="s">
        <v>0</v>
      </c>
      <c r="B1" s="30" t="s">
        <v>1</v>
      </c>
      <c r="C1" s="31"/>
      <c r="D1" s="31"/>
      <c r="E1" s="32"/>
      <c r="F1" s="47" t="s">
        <v>15</v>
      </c>
      <c r="G1" s="51" t="s">
        <v>2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0" t="s">
        <v>49</v>
      </c>
    </row>
    <row r="2" spans="1:23" ht="12.75">
      <c r="A2" s="39"/>
      <c r="B2" s="33"/>
      <c r="C2" s="34"/>
      <c r="D2" s="34"/>
      <c r="E2" s="35"/>
      <c r="F2" s="48"/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0"/>
    </row>
    <row r="3" spans="1:23" ht="12.75" customHeight="1">
      <c r="A3" s="39"/>
      <c r="B3" s="28" t="s">
        <v>16</v>
      </c>
      <c r="C3" s="28" t="s">
        <v>9</v>
      </c>
      <c r="D3" s="28" t="s">
        <v>10</v>
      </c>
      <c r="E3" s="55" t="s">
        <v>11</v>
      </c>
      <c r="F3" s="48"/>
      <c r="G3" s="36" t="s">
        <v>3</v>
      </c>
      <c r="H3" s="36"/>
      <c r="I3" s="36"/>
      <c r="J3" s="36"/>
      <c r="K3" s="36"/>
      <c r="L3" s="36"/>
      <c r="M3" s="36"/>
      <c r="N3" s="36"/>
      <c r="O3" s="36" t="s">
        <v>4</v>
      </c>
      <c r="P3" s="36"/>
      <c r="Q3" s="36"/>
      <c r="R3" s="36"/>
      <c r="S3" s="36"/>
      <c r="T3" s="36"/>
      <c r="U3" s="36"/>
      <c r="V3" s="37"/>
      <c r="W3" s="50"/>
    </row>
    <row r="4" spans="1:23" ht="12.75">
      <c r="A4" s="39"/>
      <c r="B4" s="28"/>
      <c r="C4" s="28"/>
      <c r="D4" s="28"/>
      <c r="E4" s="55"/>
      <c r="F4" s="48"/>
      <c r="G4" s="36">
        <v>1</v>
      </c>
      <c r="H4" s="36"/>
      <c r="I4" s="36"/>
      <c r="J4" s="36"/>
      <c r="K4" s="36">
        <v>2</v>
      </c>
      <c r="L4" s="36"/>
      <c r="M4" s="36"/>
      <c r="N4" s="36"/>
      <c r="O4" s="36">
        <v>3</v>
      </c>
      <c r="P4" s="36"/>
      <c r="Q4" s="36"/>
      <c r="R4" s="36"/>
      <c r="S4" s="36">
        <v>4</v>
      </c>
      <c r="T4" s="36"/>
      <c r="U4" s="36"/>
      <c r="V4" s="37"/>
      <c r="W4" s="50"/>
    </row>
    <row r="5" spans="1:23" ht="12.75">
      <c r="A5" s="39"/>
      <c r="B5" s="28"/>
      <c r="C5" s="28"/>
      <c r="D5" s="28"/>
      <c r="E5" s="55"/>
      <c r="F5" s="48"/>
      <c r="G5" s="36">
        <v>15</v>
      </c>
      <c r="H5" s="36"/>
      <c r="I5" s="36"/>
      <c r="J5" s="36"/>
      <c r="K5" s="36">
        <v>15</v>
      </c>
      <c r="L5" s="36"/>
      <c r="M5" s="36"/>
      <c r="N5" s="36"/>
      <c r="O5" s="36">
        <v>15</v>
      </c>
      <c r="P5" s="36"/>
      <c r="Q5" s="36"/>
      <c r="R5" s="36"/>
      <c r="S5" s="36">
        <v>15</v>
      </c>
      <c r="T5" s="36"/>
      <c r="U5" s="36"/>
      <c r="V5" s="37"/>
      <c r="W5" s="50"/>
    </row>
    <row r="6" spans="1:23" ht="27" customHeight="1" thickBot="1">
      <c r="A6" s="39"/>
      <c r="B6" s="29"/>
      <c r="C6" s="29"/>
      <c r="D6" s="29"/>
      <c r="E6" s="56"/>
      <c r="F6" s="49"/>
      <c r="G6" s="3" t="s">
        <v>5</v>
      </c>
      <c r="H6" s="3" t="s">
        <v>6</v>
      </c>
      <c r="I6" s="3" t="s">
        <v>7</v>
      </c>
      <c r="J6" s="3" t="s">
        <v>17</v>
      </c>
      <c r="K6" s="3" t="s">
        <v>5</v>
      </c>
      <c r="L6" s="3" t="s">
        <v>6</v>
      </c>
      <c r="M6" s="3" t="s">
        <v>7</v>
      </c>
      <c r="N6" s="3" t="s">
        <v>17</v>
      </c>
      <c r="O6" s="3" t="s">
        <v>5</v>
      </c>
      <c r="P6" s="3" t="s">
        <v>6</v>
      </c>
      <c r="Q6" s="3" t="s">
        <v>7</v>
      </c>
      <c r="R6" s="3" t="s">
        <v>17</v>
      </c>
      <c r="S6" s="3" t="s">
        <v>5</v>
      </c>
      <c r="T6" s="3" t="s">
        <v>6</v>
      </c>
      <c r="U6" s="3" t="s">
        <v>7</v>
      </c>
      <c r="V6" s="25" t="s">
        <v>17</v>
      </c>
      <c r="W6" s="50"/>
    </row>
    <row r="7" spans="1:23" ht="12.75">
      <c r="A7" s="46" t="s">
        <v>21</v>
      </c>
      <c r="B7" s="46"/>
      <c r="C7" s="46"/>
      <c r="D7" s="46"/>
      <c r="E7" s="7">
        <f>SUM(E8:E12)</f>
        <v>12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22"/>
      <c r="W7" s="27"/>
    </row>
    <row r="8" spans="1:23" ht="12.75">
      <c r="A8" s="19" t="s">
        <v>22</v>
      </c>
      <c r="B8" s="1">
        <f>C8+D8</f>
        <v>30</v>
      </c>
      <c r="C8" s="1">
        <f aca="true" t="shared" si="0" ref="C8:D12">(G8+K8+O8+S8)*15</f>
        <v>0</v>
      </c>
      <c r="D8" s="1">
        <f t="shared" si="0"/>
        <v>30</v>
      </c>
      <c r="E8" s="2">
        <f>+J8+N8+R8+V8</f>
        <v>2</v>
      </c>
      <c r="F8" s="1"/>
      <c r="G8" s="1"/>
      <c r="H8" s="1"/>
      <c r="I8" s="1"/>
      <c r="J8" s="1"/>
      <c r="K8" s="1">
        <v>0</v>
      </c>
      <c r="L8" s="1">
        <v>2</v>
      </c>
      <c r="M8" s="1" t="s">
        <v>19</v>
      </c>
      <c r="N8" s="1">
        <v>2</v>
      </c>
      <c r="O8" s="1"/>
      <c r="P8" s="1"/>
      <c r="Q8" s="1"/>
      <c r="R8" s="1"/>
      <c r="S8" s="1"/>
      <c r="T8" s="1"/>
      <c r="U8" s="1"/>
      <c r="V8" s="24"/>
      <c r="W8" s="27" t="s">
        <v>60</v>
      </c>
    </row>
    <row r="9" spans="1:23" ht="24">
      <c r="A9" s="19" t="s">
        <v>23</v>
      </c>
      <c r="B9" s="1">
        <f>C9+D9</f>
        <v>60</v>
      </c>
      <c r="C9" s="1">
        <f t="shared" si="0"/>
        <v>15</v>
      </c>
      <c r="D9" s="1">
        <f t="shared" si="0"/>
        <v>45</v>
      </c>
      <c r="E9" s="2">
        <f>+J9+N9+R9+V9</f>
        <v>3</v>
      </c>
      <c r="F9" s="1"/>
      <c r="G9" s="1">
        <v>1</v>
      </c>
      <c r="H9" s="1">
        <v>3</v>
      </c>
      <c r="I9" s="1" t="s">
        <v>19</v>
      </c>
      <c r="J9" s="1">
        <v>3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24"/>
      <c r="W9" s="27" t="s">
        <v>51</v>
      </c>
    </row>
    <row r="10" spans="1:23" ht="12.75" customHeight="1">
      <c r="A10" s="19" t="s">
        <v>24</v>
      </c>
      <c r="B10" s="1">
        <f>C10+D10</f>
        <v>30</v>
      </c>
      <c r="C10" s="1">
        <f t="shared" si="0"/>
        <v>30</v>
      </c>
      <c r="D10" s="1">
        <f t="shared" si="0"/>
        <v>0</v>
      </c>
      <c r="E10" s="2">
        <f>+J10+N10+R10+V10</f>
        <v>3</v>
      </c>
      <c r="F10" s="1"/>
      <c r="G10" s="1">
        <v>2</v>
      </c>
      <c r="H10" s="1">
        <v>0</v>
      </c>
      <c r="I10" s="1" t="s">
        <v>20</v>
      </c>
      <c r="J10" s="1">
        <v>3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4"/>
      <c r="W10" s="27" t="s">
        <v>61</v>
      </c>
    </row>
    <row r="11" spans="1:23" ht="12.75" customHeight="1">
      <c r="A11" s="19" t="s">
        <v>25</v>
      </c>
      <c r="B11" s="1">
        <f>C11+D11</f>
        <v>30</v>
      </c>
      <c r="C11" s="1">
        <f t="shared" si="0"/>
        <v>0</v>
      </c>
      <c r="D11" s="1">
        <f t="shared" si="0"/>
        <v>30</v>
      </c>
      <c r="E11" s="2">
        <f>+J11+N11+R11+V11</f>
        <v>2</v>
      </c>
      <c r="F11" s="1"/>
      <c r="G11" s="1">
        <v>0</v>
      </c>
      <c r="H11" s="1">
        <v>2</v>
      </c>
      <c r="I11" s="1" t="s">
        <v>19</v>
      </c>
      <c r="J11" s="1">
        <v>2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4"/>
      <c r="W11" s="27" t="s">
        <v>55</v>
      </c>
    </row>
    <row r="12" spans="1:23" ht="15.75">
      <c r="A12" s="19" t="s">
        <v>26</v>
      </c>
      <c r="B12" s="1">
        <f>C12+D12</f>
        <v>30</v>
      </c>
      <c r="C12" s="1">
        <f t="shared" si="0"/>
        <v>0</v>
      </c>
      <c r="D12" s="1">
        <f t="shared" si="0"/>
        <v>30</v>
      </c>
      <c r="E12" s="2">
        <f>+J12+N12+R12+V12</f>
        <v>2</v>
      </c>
      <c r="F12" s="13"/>
      <c r="G12" s="1"/>
      <c r="H12" s="1"/>
      <c r="I12" s="1"/>
      <c r="J12" s="1"/>
      <c r="K12" s="1">
        <v>0</v>
      </c>
      <c r="L12" s="1">
        <v>2</v>
      </c>
      <c r="M12" s="1" t="s">
        <v>19</v>
      </c>
      <c r="N12" s="1">
        <v>2</v>
      </c>
      <c r="O12" s="1"/>
      <c r="P12" s="1"/>
      <c r="Q12" s="1"/>
      <c r="R12" s="1"/>
      <c r="S12" s="1"/>
      <c r="T12" s="1"/>
      <c r="U12" s="1"/>
      <c r="V12" s="24"/>
      <c r="W12" s="27" t="s">
        <v>55</v>
      </c>
    </row>
    <row r="13" spans="1:23" ht="12.75">
      <c r="A13" s="40" t="s">
        <v>27</v>
      </c>
      <c r="B13" s="41"/>
      <c r="C13" s="41"/>
      <c r="D13" s="42"/>
      <c r="E13" s="6">
        <f>SUM(E14:E19)</f>
        <v>22</v>
      </c>
      <c r="F13" s="1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4"/>
      <c r="W13" s="27"/>
    </row>
    <row r="14" spans="1:23" ht="12.75">
      <c r="A14" s="19" t="s">
        <v>28</v>
      </c>
      <c r="B14" s="1">
        <f aca="true" t="shared" si="1" ref="B14:B19">SUM(C14:D14)</f>
        <v>45</v>
      </c>
      <c r="C14" s="1">
        <f aca="true" t="shared" si="2" ref="C14:D17">(G14+K14+O14+S14)*15</f>
        <v>45</v>
      </c>
      <c r="D14" s="1">
        <f t="shared" si="2"/>
        <v>0</v>
      </c>
      <c r="E14" s="2">
        <f>+J14+N14+R14+V14</f>
        <v>3</v>
      </c>
      <c r="F14" s="14"/>
      <c r="G14" s="1">
        <v>3</v>
      </c>
      <c r="H14" s="1">
        <v>0</v>
      </c>
      <c r="I14" s="1" t="s">
        <v>20</v>
      </c>
      <c r="J14" s="1">
        <v>3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4"/>
      <c r="W14" s="27" t="s">
        <v>56</v>
      </c>
    </row>
    <row r="15" spans="1:23" ht="12.75">
      <c r="A15" s="19" t="s">
        <v>29</v>
      </c>
      <c r="B15" s="1">
        <f t="shared" si="1"/>
        <v>60</v>
      </c>
      <c r="C15" s="1">
        <f t="shared" si="2"/>
        <v>30</v>
      </c>
      <c r="D15" s="1">
        <f t="shared" si="2"/>
        <v>30</v>
      </c>
      <c r="E15" s="2">
        <f aca="true" t="shared" si="3" ref="E15:E36">+J15+N15+R15+V15</f>
        <v>5</v>
      </c>
      <c r="F15" s="14"/>
      <c r="G15" s="1">
        <v>2</v>
      </c>
      <c r="H15" s="1">
        <v>2</v>
      </c>
      <c r="I15" s="1" t="s">
        <v>19</v>
      </c>
      <c r="J15" s="1">
        <v>5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4"/>
      <c r="W15" s="27" t="s">
        <v>64</v>
      </c>
    </row>
    <row r="16" spans="1:23" ht="12.75">
      <c r="A16" s="19" t="s">
        <v>73</v>
      </c>
      <c r="B16" s="1">
        <f t="shared" si="1"/>
        <v>45</v>
      </c>
      <c r="C16" s="1">
        <f t="shared" si="2"/>
        <v>30</v>
      </c>
      <c r="D16" s="1">
        <f t="shared" si="2"/>
        <v>15</v>
      </c>
      <c r="E16" s="2">
        <f t="shared" si="3"/>
        <v>3</v>
      </c>
      <c r="F16" s="14"/>
      <c r="G16" s="1">
        <v>2</v>
      </c>
      <c r="H16" s="1">
        <v>1</v>
      </c>
      <c r="I16" s="1" t="s">
        <v>20</v>
      </c>
      <c r="J16" s="1">
        <v>3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4"/>
      <c r="W16" s="27" t="s">
        <v>53</v>
      </c>
    </row>
    <row r="17" spans="1:23" ht="12.75">
      <c r="A17" s="19" t="s">
        <v>30</v>
      </c>
      <c r="B17" s="1">
        <f t="shared" si="1"/>
        <v>60</v>
      </c>
      <c r="C17" s="1">
        <f t="shared" si="2"/>
        <v>30</v>
      </c>
      <c r="D17" s="1">
        <f t="shared" si="2"/>
        <v>30</v>
      </c>
      <c r="E17" s="2">
        <f t="shared" si="3"/>
        <v>3</v>
      </c>
      <c r="F17" s="14"/>
      <c r="G17" s="1">
        <v>2</v>
      </c>
      <c r="H17" s="1">
        <v>2</v>
      </c>
      <c r="I17" s="1" t="s">
        <v>19</v>
      </c>
      <c r="J17" s="1">
        <v>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4"/>
      <c r="W17" s="27" t="s">
        <v>50</v>
      </c>
    </row>
    <row r="18" spans="1:23" ht="12.75">
      <c r="A18" s="19" t="s">
        <v>31</v>
      </c>
      <c r="B18" s="1">
        <f t="shared" si="1"/>
        <v>60</v>
      </c>
      <c r="C18" s="1">
        <f>(G18+K18+O18+S18)*15</f>
        <v>30</v>
      </c>
      <c r="D18" s="1">
        <f>(H18+L18+P18+T18)*15</f>
        <v>30</v>
      </c>
      <c r="E18" s="2">
        <f t="shared" si="3"/>
        <v>5</v>
      </c>
      <c r="F18" s="14"/>
      <c r="G18" s="1"/>
      <c r="H18" s="1"/>
      <c r="I18" s="1"/>
      <c r="J18" s="1"/>
      <c r="K18" s="1">
        <v>2</v>
      </c>
      <c r="L18" s="1">
        <v>2</v>
      </c>
      <c r="M18" s="1" t="s">
        <v>19</v>
      </c>
      <c r="N18" s="1">
        <v>5</v>
      </c>
      <c r="O18" s="1"/>
      <c r="P18" s="1"/>
      <c r="Q18" s="1"/>
      <c r="R18" s="1"/>
      <c r="S18" s="1"/>
      <c r="T18" s="1"/>
      <c r="U18" s="1"/>
      <c r="V18" s="24"/>
      <c r="W18" s="27" t="s">
        <v>65</v>
      </c>
    </row>
    <row r="19" spans="1:23" ht="12.75">
      <c r="A19" s="20" t="s">
        <v>32</v>
      </c>
      <c r="B19" s="10">
        <f t="shared" si="1"/>
        <v>45</v>
      </c>
      <c r="C19" s="10">
        <f>(G19+K19+O19+S19)*15</f>
        <v>30</v>
      </c>
      <c r="D19" s="10">
        <f>(H19+L19+P19+T19)*15</f>
        <v>15</v>
      </c>
      <c r="E19" s="2">
        <f t="shared" si="3"/>
        <v>3</v>
      </c>
      <c r="F19" s="14"/>
      <c r="G19" s="1">
        <v>2</v>
      </c>
      <c r="H19" s="1">
        <v>1</v>
      </c>
      <c r="I19" s="1" t="s">
        <v>20</v>
      </c>
      <c r="J19" s="1">
        <v>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24"/>
      <c r="W19" s="27" t="s">
        <v>57</v>
      </c>
    </row>
    <row r="20" spans="1:23" ht="12.75">
      <c r="A20" s="23" t="s">
        <v>48</v>
      </c>
      <c r="B20" s="9"/>
      <c r="C20" s="9"/>
      <c r="D20" s="9"/>
      <c r="E20" s="2">
        <f>SUM(E21:E31)</f>
        <v>70</v>
      </c>
      <c r="F20" s="1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24"/>
      <c r="W20" s="27"/>
    </row>
    <row r="21" spans="1:23" ht="12.75">
      <c r="A21" s="19" t="s">
        <v>33</v>
      </c>
      <c r="B21" s="1">
        <f aca="true" t="shared" si="4" ref="B21:B28">SUM(C21:D21)</f>
        <v>30</v>
      </c>
      <c r="C21" s="1">
        <f aca="true" t="shared" si="5" ref="C21:C28">(G21+K21+O21+S21)*15</f>
        <v>30</v>
      </c>
      <c r="D21" s="1">
        <f aca="true" t="shared" si="6" ref="D21:D28">(H21+L21+P21+T21)*15</f>
        <v>0</v>
      </c>
      <c r="E21" s="2">
        <f t="shared" si="3"/>
        <v>3</v>
      </c>
      <c r="F21" s="15"/>
      <c r="G21" s="1">
        <v>2</v>
      </c>
      <c r="H21" s="1">
        <v>0</v>
      </c>
      <c r="I21" s="1" t="s">
        <v>20</v>
      </c>
      <c r="J21" s="1">
        <v>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24"/>
      <c r="W21" s="27" t="s">
        <v>58</v>
      </c>
    </row>
    <row r="22" spans="1:23" ht="12.75">
      <c r="A22" s="19" t="s">
        <v>34</v>
      </c>
      <c r="B22" s="1">
        <f t="shared" si="4"/>
        <v>30</v>
      </c>
      <c r="C22" s="1">
        <f t="shared" si="5"/>
        <v>30</v>
      </c>
      <c r="D22" s="1">
        <f t="shared" si="6"/>
        <v>0</v>
      </c>
      <c r="E22" s="2">
        <f t="shared" si="3"/>
        <v>2</v>
      </c>
      <c r="F22" s="15"/>
      <c r="G22" s="1">
        <v>2</v>
      </c>
      <c r="H22" s="1">
        <v>0</v>
      </c>
      <c r="I22" s="1" t="s">
        <v>20</v>
      </c>
      <c r="J22" s="1">
        <v>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24"/>
      <c r="W22" s="27" t="s">
        <v>62</v>
      </c>
    </row>
    <row r="23" spans="1:23" ht="11.25" customHeight="1">
      <c r="A23" s="19" t="s">
        <v>35</v>
      </c>
      <c r="B23" s="1">
        <f t="shared" si="4"/>
        <v>60</v>
      </c>
      <c r="C23" s="1">
        <f t="shared" si="5"/>
        <v>30</v>
      </c>
      <c r="D23" s="1">
        <f t="shared" si="6"/>
        <v>30</v>
      </c>
      <c r="E23" s="2">
        <f t="shared" si="3"/>
        <v>5</v>
      </c>
      <c r="F23" s="19"/>
      <c r="G23" s="1"/>
      <c r="H23" s="1"/>
      <c r="I23" s="1"/>
      <c r="J23" s="1"/>
      <c r="K23" s="1"/>
      <c r="L23" s="1"/>
      <c r="M23" s="1"/>
      <c r="N23" s="1"/>
      <c r="O23" s="1">
        <v>2</v>
      </c>
      <c r="P23" s="1">
        <v>2</v>
      </c>
      <c r="Q23" s="1" t="s">
        <v>19</v>
      </c>
      <c r="R23" s="1">
        <v>5</v>
      </c>
      <c r="S23" s="1"/>
      <c r="T23" s="1"/>
      <c r="U23" s="1"/>
      <c r="V23" s="24"/>
      <c r="W23" s="27" t="s">
        <v>66</v>
      </c>
    </row>
    <row r="24" spans="1:23" ht="12.75">
      <c r="A24" s="19" t="s">
        <v>36</v>
      </c>
      <c r="B24" s="1">
        <f t="shared" si="4"/>
        <v>60</v>
      </c>
      <c r="C24" s="1">
        <f t="shared" si="5"/>
        <v>30</v>
      </c>
      <c r="D24" s="1">
        <f t="shared" si="6"/>
        <v>30</v>
      </c>
      <c r="E24" s="2">
        <f t="shared" si="3"/>
        <v>6</v>
      </c>
      <c r="F24" s="15"/>
      <c r="G24" s="1"/>
      <c r="H24" s="1"/>
      <c r="I24" s="1"/>
      <c r="J24" s="1"/>
      <c r="K24" s="1">
        <v>2</v>
      </c>
      <c r="L24" s="1">
        <v>2</v>
      </c>
      <c r="M24" s="1" t="s">
        <v>19</v>
      </c>
      <c r="N24" s="1">
        <v>6</v>
      </c>
      <c r="O24" s="1"/>
      <c r="P24" s="1"/>
      <c r="Q24" s="1"/>
      <c r="R24" s="1"/>
      <c r="S24" s="1"/>
      <c r="T24" s="1"/>
      <c r="U24" s="1"/>
      <c r="V24" s="24"/>
      <c r="W24" s="27" t="s">
        <v>67</v>
      </c>
    </row>
    <row r="25" spans="1:23" ht="12.75">
      <c r="A25" s="19" t="s">
        <v>72</v>
      </c>
      <c r="B25" s="1">
        <f t="shared" si="4"/>
        <v>30</v>
      </c>
      <c r="C25" s="1">
        <f t="shared" si="5"/>
        <v>30</v>
      </c>
      <c r="D25" s="1">
        <f t="shared" si="6"/>
        <v>0</v>
      </c>
      <c r="E25" s="2">
        <f t="shared" si="3"/>
        <v>3</v>
      </c>
      <c r="F25" s="15"/>
      <c r="G25" s="1"/>
      <c r="H25" s="1"/>
      <c r="I25" s="1"/>
      <c r="J25" s="1"/>
      <c r="K25" s="1">
        <v>2</v>
      </c>
      <c r="L25" s="1">
        <v>0</v>
      </c>
      <c r="M25" s="1" t="s">
        <v>20</v>
      </c>
      <c r="N25" s="1">
        <v>3</v>
      </c>
      <c r="O25" s="1"/>
      <c r="P25" s="1"/>
      <c r="Q25" s="1"/>
      <c r="R25" s="1"/>
      <c r="S25" s="1"/>
      <c r="T25" s="1"/>
      <c r="U25" s="1"/>
      <c r="V25" s="24"/>
      <c r="W25" s="27" t="s">
        <v>59</v>
      </c>
    </row>
    <row r="26" spans="1:23" ht="24">
      <c r="A26" s="19" t="s">
        <v>37</v>
      </c>
      <c r="B26" s="1">
        <f t="shared" si="4"/>
        <v>90</v>
      </c>
      <c r="C26" s="1">
        <f t="shared" si="5"/>
        <v>30</v>
      </c>
      <c r="D26" s="1">
        <f t="shared" si="6"/>
        <v>60</v>
      </c>
      <c r="E26" s="2">
        <f t="shared" si="3"/>
        <v>6</v>
      </c>
      <c r="F26" s="19" t="s">
        <v>31</v>
      </c>
      <c r="G26" s="1"/>
      <c r="H26" s="1"/>
      <c r="I26" s="1"/>
      <c r="J26" s="1"/>
      <c r="K26" s="1"/>
      <c r="L26" s="1"/>
      <c r="M26" s="1"/>
      <c r="N26" s="1"/>
      <c r="O26" s="1">
        <v>2</v>
      </c>
      <c r="P26" s="1">
        <v>4</v>
      </c>
      <c r="Q26" s="1" t="s">
        <v>20</v>
      </c>
      <c r="R26" s="1">
        <v>6</v>
      </c>
      <c r="S26" s="1"/>
      <c r="T26" s="1"/>
      <c r="U26" s="1"/>
      <c r="V26" s="24"/>
      <c r="W26" s="27" t="s">
        <v>65</v>
      </c>
    </row>
    <row r="27" spans="1:23" ht="12.75">
      <c r="A27" s="19" t="s">
        <v>38</v>
      </c>
      <c r="B27" s="1">
        <f t="shared" si="4"/>
        <v>45</v>
      </c>
      <c r="C27" s="1">
        <f t="shared" si="5"/>
        <v>30</v>
      </c>
      <c r="D27" s="1">
        <f t="shared" si="6"/>
        <v>15</v>
      </c>
      <c r="E27" s="2">
        <f t="shared" si="3"/>
        <v>3</v>
      </c>
      <c r="F27" s="15"/>
      <c r="G27" s="1"/>
      <c r="H27" s="1"/>
      <c r="I27" s="1"/>
      <c r="J27" s="1"/>
      <c r="K27" s="1">
        <v>2</v>
      </c>
      <c r="L27" s="1">
        <v>1</v>
      </c>
      <c r="M27" s="1" t="s">
        <v>20</v>
      </c>
      <c r="N27" s="1">
        <v>3</v>
      </c>
      <c r="O27" s="1"/>
      <c r="P27" s="1"/>
      <c r="Q27" s="1"/>
      <c r="R27" s="1"/>
      <c r="S27" s="1"/>
      <c r="T27" s="1"/>
      <c r="U27" s="1"/>
      <c r="V27" s="24"/>
      <c r="W27" s="27" t="s">
        <v>52</v>
      </c>
    </row>
    <row r="28" spans="1:23" ht="24">
      <c r="A28" s="19" t="s">
        <v>39</v>
      </c>
      <c r="B28" s="1">
        <f t="shared" si="4"/>
        <v>30</v>
      </c>
      <c r="C28" s="1">
        <f t="shared" si="5"/>
        <v>15</v>
      </c>
      <c r="D28" s="1">
        <f t="shared" si="6"/>
        <v>15</v>
      </c>
      <c r="E28" s="2">
        <f t="shared" si="3"/>
        <v>3</v>
      </c>
      <c r="F28" s="19" t="s">
        <v>31</v>
      </c>
      <c r="G28" s="1"/>
      <c r="H28" s="1"/>
      <c r="I28" s="1"/>
      <c r="J28" s="1"/>
      <c r="K28" s="1"/>
      <c r="L28" s="1"/>
      <c r="M28" s="1"/>
      <c r="N28" s="1"/>
      <c r="O28" s="1">
        <v>1</v>
      </c>
      <c r="P28" s="1">
        <v>1</v>
      </c>
      <c r="Q28" s="1" t="s">
        <v>19</v>
      </c>
      <c r="R28" s="1">
        <v>3</v>
      </c>
      <c r="S28" s="1"/>
      <c r="T28" s="1"/>
      <c r="U28" s="1"/>
      <c r="V28" s="24"/>
      <c r="W28" s="27" t="s">
        <v>68</v>
      </c>
    </row>
    <row r="29" spans="1:23" ht="12.75">
      <c r="A29" s="16" t="s">
        <v>40</v>
      </c>
      <c r="B29" s="1">
        <f>SUM(C29:D29)</f>
        <v>60</v>
      </c>
      <c r="C29" s="1">
        <f aca="true" t="shared" si="7" ref="C29:D31">(G29+K29+O29+S29)*15</f>
        <v>30</v>
      </c>
      <c r="D29" s="1">
        <f t="shared" si="7"/>
        <v>30</v>
      </c>
      <c r="E29" s="2">
        <f t="shared" si="3"/>
        <v>6</v>
      </c>
      <c r="F29" s="14"/>
      <c r="G29" s="1"/>
      <c r="H29" s="1"/>
      <c r="I29" s="1"/>
      <c r="J29" s="1"/>
      <c r="K29" s="1"/>
      <c r="L29" s="1"/>
      <c r="M29" s="1"/>
      <c r="N29" s="1"/>
      <c r="O29" s="1">
        <v>2</v>
      </c>
      <c r="P29" s="1">
        <v>2</v>
      </c>
      <c r="Q29" s="1" t="s">
        <v>20</v>
      </c>
      <c r="R29" s="1">
        <v>6</v>
      </c>
      <c r="S29" s="1"/>
      <c r="T29" s="1"/>
      <c r="U29" s="1"/>
      <c r="V29" s="24"/>
      <c r="W29" s="27" t="s">
        <v>69</v>
      </c>
    </row>
    <row r="30" spans="1:23" ht="12.75">
      <c r="A30" s="19" t="s">
        <v>41</v>
      </c>
      <c r="B30" s="1">
        <f>SUM(C30:D30)</f>
        <v>45</v>
      </c>
      <c r="C30" s="1">
        <f t="shared" si="7"/>
        <v>30</v>
      </c>
      <c r="D30" s="1">
        <f t="shared" si="7"/>
        <v>15</v>
      </c>
      <c r="E30" s="2">
        <f t="shared" si="3"/>
        <v>3</v>
      </c>
      <c r="F30" s="15"/>
      <c r="G30" s="1"/>
      <c r="H30" s="1"/>
      <c r="I30" s="1"/>
      <c r="J30" s="1"/>
      <c r="K30" s="1">
        <v>2</v>
      </c>
      <c r="L30" s="1">
        <v>1</v>
      </c>
      <c r="M30" s="1" t="s">
        <v>20</v>
      </c>
      <c r="N30" s="1">
        <v>3</v>
      </c>
      <c r="O30" s="1"/>
      <c r="P30" s="1"/>
      <c r="Q30" s="1"/>
      <c r="R30" s="1"/>
      <c r="S30" s="1"/>
      <c r="T30" s="1"/>
      <c r="U30" s="1"/>
      <c r="V30" s="24"/>
      <c r="W30" s="27" t="s">
        <v>63</v>
      </c>
    </row>
    <row r="31" spans="1:23" ht="12.75">
      <c r="A31" s="20" t="s">
        <v>42</v>
      </c>
      <c r="B31" s="1">
        <f>SUM(C31:D31)</f>
        <v>570</v>
      </c>
      <c r="C31" s="1">
        <f t="shared" si="7"/>
        <v>0</v>
      </c>
      <c r="D31" s="1">
        <f t="shared" si="7"/>
        <v>570</v>
      </c>
      <c r="E31" s="2">
        <f t="shared" si="3"/>
        <v>30</v>
      </c>
      <c r="F31" s="1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>
        <v>0</v>
      </c>
      <c r="T31" s="1">
        <v>38</v>
      </c>
      <c r="U31" s="1" t="s">
        <v>19</v>
      </c>
      <c r="V31" s="24">
        <v>30</v>
      </c>
      <c r="W31" s="27"/>
    </row>
    <row r="32" spans="1:23" ht="12.75">
      <c r="A32" s="43" t="s">
        <v>43</v>
      </c>
      <c r="B32" s="44"/>
      <c r="C32" s="44"/>
      <c r="D32" s="45"/>
      <c r="E32" s="2">
        <f>SUM(E33:E36)</f>
        <v>16</v>
      </c>
      <c r="F32" s="1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4"/>
      <c r="W32" s="27"/>
    </row>
    <row r="33" spans="1:23" ht="12.75">
      <c r="A33" s="16" t="s">
        <v>44</v>
      </c>
      <c r="B33" s="1">
        <f>SUM(C33:D33)</f>
        <v>30</v>
      </c>
      <c r="C33" s="1">
        <f aca="true" t="shared" si="8" ref="C33:D36">(G33+K33+O33+S33)*15</f>
        <v>0</v>
      </c>
      <c r="D33" s="1">
        <f t="shared" si="8"/>
        <v>30</v>
      </c>
      <c r="E33" s="2">
        <f t="shared" si="3"/>
        <v>3</v>
      </c>
      <c r="F33" s="15"/>
      <c r="G33" s="1"/>
      <c r="H33" s="1"/>
      <c r="I33" s="1"/>
      <c r="J33" s="1"/>
      <c r="K33" s="1">
        <v>0</v>
      </c>
      <c r="L33" s="1">
        <v>2</v>
      </c>
      <c r="M33" s="1" t="s">
        <v>19</v>
      </c>
      <c r="N33" s="1">
        <v>3</v>
      </c>
      <c r="O33" s="1"/>
      <c r="P33" s="1"/>
      <c r="Q33" s="1"/>
      <c r="R33" s="1"/>
      <c r="S33" s="1"/>
      <c r="T33" s="1"/>
      <c r="U33" s="1"/>
      <c r="V33" s="24"/>
      <c r="W33" s="27" t="s">
        <v>70</v>
      </c>
    </row>
    <row r="34" spans="1:23" ht="24">
      <c r="A34" s="19" t="s">
        <v>45</v>
      </c>
      <c r="B34" s="1">
        <f>SUM(C34:D34)</f>
        <v>30</v>
      </c>
      <c r="C34" s="1">
        <f t="shared" si="8"/>
        <v>0</v>
      </c>
      <c r="D34" s="1">
        <f t="shared" si="8"/>
        <v>30</v>
      </c>
      <c r="E34" s="2">
        <f t="shared" si="3"/>
        <v>3</v>
      </c>
      <c r="F34" s="19" t="s">
        <v>31</v>
      </c>
      <c r="G34" s="1"/>
      <c r="H34" s="1"/>
      <c r="I34" s="1"/>
      <c r="J34" s="1"/>
      <c r="K34" s="1"/>
      <c r="L34" s="1"/>
      <c r="M34" s="1"/>
      <c r="N34" s="1"/>
      <c r="O34" s="1">
        <v>0</v>
      </c>
      <c r="P34" s="1">
        <v>2</v>
      </c>
      <c r="Q34" s="1" t="s">
        <v>20</v>
      </c>
      <c r="R34" s="1">
        <v>3</v>
      </c>
      <c r="S34" s="1"/>
      <c r="T34" s="1"/>
      <c r="U34" s="1"/>
      <c r="V34" s="24"/>
      <c r="W34" s="27" t="s">
        <v>67</v>
      </c>
    </row>
    <row r="35" spans="1:23" ht="12.75">
      <c r="A35" s="19" t="s">
        <v>46</v>
      </c>
      <c r="B35" s="1">
        <f>SUM(C35:D35)</f>
        <v>30</v>
      </c>
      <c r="C35" s="1">
        <f t="shared" si="8"/>
        <v>0</v>
      </c>
      <c r="D35" s="1">
        <f t="shared" si="8"/>
        <v>30</v>
      </c>
      <c r="E35" s="2">
        <f t="shared" si="3"/>
        <v>6</v>
      </c>
      <c r="F35" s="15"/>
      <c r="G35" s="1"/>
      <c r="H35" s="1"/>
      <c r="I35" s="1"/>
      <c r="J35" s="1"/>
      <c r="K35" s="1"/>
      <c r="L35" s="1"/>
      <c r="M35" s="1"/>
      <c r="N35" s="1"/>
      <c r="O35" s="1">
        <v>0</v>
      </c>
      <c r="P35" s="1">
        <v>2</v>
      </c>
      <c r="Q35" s="1" t="s">
        <v>19</v>
      </c>
      <c r="R35" s="1">
        <v>6</v>
      </c>
      <c r="S35" s="1"/>
      <c r="T35" s="1"/>
      <c r="U35" s="1"/>
      <c r="V35" s="24"/>
      <c r="W35" s="27" t="s">
        <v>54</v>
      </c>
    </row>
    <row r="36" spans="1:23" ht="12.75">
      <c r="A36" s="19" t="s">
        <v>47</v>
      </c>
      <c r="B36" s="1">
        <f>SUM(C36:D36)</f>
        <v>45</v>
      </c>
      <c r="C36" s="1">
        <f t="shared" si="8"/>
        <v>30</v>
      </c>
      <c r="D36" s="1">
        <f t="shared" si="8"/>
        <v>15</v>
      </c>
      <c r="E36" s="2">
        <f t="shared" si="3"/>
        <v>4</v>
      </c>
      <c r="F36" s="15"/>
      <c r="G36" s="1"/>
      <c r="H36" s="1"/>
      <c r="I36" s="1"/>
      <c r="J36" s="1"/>
      <c r="K36" s="1"/>
      <c r="L36" s="1"/>
      <c r="M36" s="1"/>
      <c r="N36" s="1"/>
      <c r="O36" s="1">
        <v>2</v>
      </c>
      <c r="P36" s="1">
        <v>1</v>
      </c>
      <c r="Q36" s="1" t="s">
        <v>20</v>
      </c>
      <c r="R36" s="1">
        <v>4</v>
      </c>
      <c r="S36" s="1"/>
      <c r="T36" s="1"/>
      <c r="U36" s="1"/>
      <c r="V36" s="24"/>
      <c r="W36" s="27" t="s">
        <v>71</v>
      </c>
    </row>
    <row r="37" spans="1:23" ht="13.5" customHeight="1">
      <c r="A37" s="5" t="s">
        <v>8</v>
      </c>
      <c r="B37" s="2">
        <f>SUM(B8:B36)</f>
        <v>1680</v>
      </c>
      <c r="C37" s="2">
        <f>SUM(C8:C36)</f>
        <v>555</v>
      </c>
      <c r="D37" s="2">
        <f>SUM(D8:D36)</f>
        <v>1125</v>
      </c>
      <c r="E37" s="2">
        <f>+E7+E13+E20+E32</f>
        <v>120</v>
      </c>
      <c r="F37" s="1"/>
      <c r="G37" s="12">
        <f aca="true" t="shared" si="9" ref="G37:V37">SUM(G8:G36)</f>
        <v>18</v>
      </c>
      <c r="H37" s="12">
        <f t="shared" si="9"/>
        <v>11</v>
      </c>
      <c r="I37" s="12">
        <f t="shared" si="9"/>
        <v>0</v>
      </c>
      <c r="J37" s="6">
        <f t="shared" si="9"/>
        <v>30</v>
      </c>
      <c r="K37" s="12">
        <f t="shared" si="9"/>
        <v>10</v>
      </c>
      <c r="L37" s="12">
        <f t="shared" si="9"/>
        <v>12</v>
      </c>
      <c r="M37" s="12">
        <f t="shared" si="9"/>
        <v>0</v>
      </c>
      <c r="N37" s="6">
        <f t="shared" si="9"/>
        <v>27</v>
      </c>
      <c r="O37" s="12">
        <f t="shared" si="9"/>
        <v>9</v>
      </c>
      <c r="P37" s="12">
        <f t="shared" si="9"/>
        <v>14</v>
      </c>
      <c r="Q37" s="12">
        <f t="shared" si="9"/>
        <v>0</v>
      </c>
      <c r="R37" s="6">
        <f t="shared" si="9"/>
        <v>33</v>
      </c>
      <c r="S37" s="12">
        <f t="shared" si="9"/>
        <v>0</v>
      </c>
      <c r="T37" s="12">
        <f t="shared" si="9"/>
        <v>38</v>
      </c>
      <c r="U37" s="12">
        <f t="shared" si="9"/>
        <v>0</v>
      </c>
      <c r="V37" s="26">
        <f t="shared" si="9"/>
        <v>30</v>
      </c>
      <c r="W37" s="27"/>
    </row>
    <row r="38" spans="2:5" ht="12.75">
      <c r="B38" s="11"/>
      <c r="C38" s="11"/>
      <c r="D38" s="11"/>
      <c r="E38" s="11"/>
    </row>
    <row r="39" ht="12.75">
      <c r="E39" s="8"/>
    </row>
    <row r="40" spans="2:5" ht="12.75">
      <c r="B40" s="21">
        <f>SUM(C40:D40)</f>
        <v>1</v>
      </c>
      <c r="C40" s="21">
        <f>+C37/B37</f>
        <v>0.33035714285714285</v>
      </c>
      <c r="D40" s="21">
        <f>+D37/B37</f>
        <v>0.6696428571428571</v>
      </c>
      <c r="E40" s="8"/>
    </row>
    <row r="41" ht="12.75">
      <c r="E41" s="8"/>
    </row>
    <row r="42" ht="12.75">
      <c r="B42" s="17" t="s">
        <v>12</v>
      </c>
    </row>
    <row r="43" ht="12.75">
      <c r="B43" s="18" t="s">
        <v>13</v>
      </c>
    </row>
    <row r="44" ht="12.75">
      <c r="B44" s="18" t="s">
        <v>14</v>
      </c>
    </row>
    <row r="45" ht="12.75">
      <c r="B45" s="18" t="s">
        <v>18</v>
      </c>
    </row>
  </sheetData>
  <sheetProtection/>
  <mergeCells count="22">
    <mergeCell ref="W1:W6"/>
    <mergeCell ref="G1:V2"/>
    <mergeCell ref="E3:E6"/>
    <mergeCell ref="O3:V3"/>
    <mergeCell ref="O4:R4"/>
    <mergeCell ref="O5:R5"/>
    <mergeCell ref="A32:D32"/>
    <mergeCell ref="K4:N4"/>
    <mergeCell ref="K5:N5"/>
    <mergeCell ref="A7:D7"/>
    <mergeCell ref="G3:N3"/>
    <mergeCell ref="F1:F6"/>
    <mergeCell ref="C3:C6"/>
    <mergeCell ref="D3:D6"/>
    <mergeCell ref="G4:J4"/>
    <mergeCell ref="G5:J5"/>
    <mergeCell ref="B3:B6"/>
    <mergeCell ref="B1:E2"/>
    <mergeCell ref="S4:V4"/>
    <mergeCell ref="S5:V5"/>
    <mergeCell ref="A1:A6"/>
    <mergeCell ref="A13:D13"/>
  </mergeCells>
  <printOptions horizontalCentered="1"/>
  <pageMargins left="0.31496062992125984" right="0.2362204724409449" top="1.1023622047244095" bottom="0.31496062992125984" header="0.5118110236220472" footer="0.1968503937007874"/>
  <pageSetup fitToHeight="1" fitToWidth="1" horizontalDpi="600" verticalDpi="600" orientation="portrait" paperSize="9" scale="61" r:id="rId1"/>
  <headerFooter alignWithMargins="0">
    <oddHeader>&amp;LDE GTK&amp;C&amp;"Arial,Félkövér"&amp;14Pénzügy és számvitel FOSZ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 ATC AVK GAIT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Compaq_EVO_N1005v</dc:creator>
  <cp:keywords/>
  <dc:description/>
  <cp:lastModifiedBy>Windows-felhasználó</cp:lastModifiedBy>
  <cp:lastPrinted>2017-04-19T08:42:07Z</cp:lastPrinted>
  <dcterms:created xsi:type="dcterms:W3CDTF">2004-07-21T14:12:46Z</dcterms:created>
  <dcterms:modified xsi:type="dcterms:W3CDTF">2018-05-28T06:49:58Z</dcterms:modified>
  <cp:category/>
  <cp:version/>
  <cp:contentType/>
  <cp:contentStatus/>
</cp:coreProperties>
</file>